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Practice Data" sheetId="2" state="visible" r:id="rId4"/>
    <sheet name="Check Your Output" sheetId="3" state="visible" r:id="rId5"/>
    <sheet name="Scatter Plot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<sst xmlns="http://schemas.openxmlformats.org/spreadsheetml/2006/main" count="31" uniqueCount="31">
  <si>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Ridgeline Outfitters practice workbook (FICTITIOUS DATA, for illustration only, not a WGU scenario)</t>
  </si>
  <si>
    <t xml:space="preserve">Practice question: Is weekly advertising spend a significant predictor of weekly online orders?</t>
  </si>
  <si>
    <t xml:space="preserve">1. Load the Analysis ToolPak: File &gt; Options &gt; Add-Ins &gt; Manage: Excel Add-ins &gt; Go &gt; check Analysis ToolPak &gt; OK.</t>
  </si>
  <si>
    <t xml:space="preserve">2. Go to the Practice Data sheet. Choose Data &gt; Data Analysis &gt; Regression.</t>
  </si>
  <si>
    <t xml:space="preserve">3. Input Y Range: Practice Data!$C$1:$C$31 (Weekly online orders, including the header).</t>
  </si>
  <si>
    <t xml:space="preserve">4. Input X Range: Practice Data!$B$1:$B$31 (Weekly ad spend, including the header).</t>
  </si>
  <si>
    <t xml:space="preserve">5. Tick Labels (because both ranges include the header row). Leave Constant is Zero unticked.</t>
  </si>
  <si>
    <t xml:space="preserve">6. Output options: New Worksheet Ply, named My Regression. Optional: tick Residual Plots.</t>
  </si>
  <si>
    <t xml:space="preserve">7. Click OK, then compare your output with the Check Your Output sheet.</t>
  </si>
  <si>
    <t xml:space="preserve">8. See the Scatter Plot sheet for a chart with a title, legend, axis titles, and trendline.</t>
  </si>
  <si>
    <t xml:space="preserve">Common errors</t>
  </si>
  <si>
    <t xml:space="preserve">"Input range contains non-numeric data": a blank, text, or symbol cell is inside the range, or Labels is unticked while the header is selected.</t>
  </si>
  <si>
    <t xml:space="preserve">Wrong signs or values: the Y and X ranges were swapped. Y is the outcome (dependent variable).</t>
  </si>
  <si>
    <t xml:space="preserve">No Data Analysis button: the ToolPak is not loaded (step 1).</t>
  </si>
  <si>
    <t xml:space="preserve">Week</t>
  </si>
  <si>
    <t xml:space="preserve">Weekly ad spend ($ hundreds)</t>
  </si>
  <si>
    <t xml:space="preserve">Weekly online orders</t>
  </si>
  <si>
    <t xml:space="preserve">Expected values, calculated with formulas. Your ToolPak output should match these to the decimals shown.</t>
  </si>
  <si>
    <t xml:space="preserve">R Square</t>
  </si>
  <si>
    <t xml:space="preserve">Adjusted R Square</t>
  </si>
  <si>
    <t xml:space="preserve">Multiple R</t>
  </si>
  <si>
    <t xml:space="preserve">Standard Error</t>
  </si>
  <si>
    <t xml:space="preserve">Intercept coefficient</t>
  </si>
  <si>
    <t xml:space="preserve">Ad spend coefficient (slope)</t>
  </si>
  <si>
    <t xml:space="preserve">Observations</t>
  </si>
  <si>
    <t xml:space="preserve">Slope standard error</t>
  </si>
  <si>
    <t xml:space="preserve">Slope t Stat</t>
  </si>
  <si>
    <t xml:space="preserve">Slope P-value</t>
  </si>
  <si>
    <t xml:space="preserve">F</t>
  </si>
  <si>
    <t xml:space="preserve">Significance F</t>
  </si>
  <si>
    <t xml:space="preserve">In a simple linear regression, the slope P-value and Significance F are equal, a quick check that you are reading the right cells.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</si>
</sst>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00"/>
    <numFmt numFmtId="166" formatCode="0"/>
    <numFmt numFmtId="167" formatCode="0.00"/>
    <numFmt numFmtId="168" formatCode="0.00E+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4233D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23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Weekly Ad Spend vs. Weekly Online Orders (Fictitious)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scatterChart>
        <c:scatterStyle val="lineMarker"/>
        <c:varyColors val="0"/>
        <c:ser>
          <c:idx val="0"/>
          <c:order val="0"/>
          <c:tx>
            <c:strRef>
              <c:f>"Weeks (n = 30)"</c:f>
              <c:strCache>
                <c:ptCount val="1"/>
                <c:pt idx="0">
                  <c:v>Weeks (n = 30)</c:v>
                </c:pt>
              </c:strCache>
            </c:strRef>
          </c:tx>
          <c:spPr>
            <a:solidFill>
              <a:srgbClr val="ffffff"/>
            </a:solidFill>
            <a:ln w="47520">
              <a:noFill/>
            </a:ln>
          </c:spPr>
          <c:marker>
            <c:symbol val="circle"/>
            <c:size val="5"/>
            <c:spPr>
              <a:noFill/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trendline>
            <c:spPr>
              <a:ln w="9360">
                <a:solidFill>
                  <a:srgbClr val="000000"/>
                </a:solidFill>
                <a:round/>
              </a:ln>
            </c:spPr>
            <c:trendlineType val="linear"/>
            <c:forward val="0"/>
            <c:backward val="0"/>
            <c:dispRSqr val="1"/>
            <c:dispEq val="1"/>
          </c:trendline>
          <c:xVal>
            <c:numRef>
              <c:f>'Practice Data'!$B$2:$B$31</c:f>
              <c:numCache>
                <c:formatCode>General</c:formatCode>
                <c:ptCount val="30"/>
                <c:pt idx="0">
                  <c:v>17.2</c:v>
                </c:pt>
                <c:pt idx="1">
                  <c:v>37.2</c:v>
                </c:pt>
                <c:pt idx="2">
                  <c:v>9.3</c:v>
                </c:pt>
                <c:pt idx="3">
                  <c:v>8.9</c:v>
                </c:pt>
                <c:pt idx="4">
                  <c:v>20</c:v>
                </c:pt>
                <c:pt idx="5">
                  <c:v>36.6</c:v>
                </c:pt>
                <c:pt idx="6">
                  <c:v>39.2</c:v>
                </c:pt>
                <c:pt idx="7">
                  <c:v>19.3</c:v>
                </c:pt>
                <c:pt idx="8">
                  <c:v>38.3</c:v>
                </c:pt>
                <c:pt idx="9">
                  <c:v>39.5</c:v>
                </c:pt>
                <c:pt idx="10">
                  <c:v>25.3</c:v>
                </c:pt>
                <c:pt idx="11">
                  <c:v>9</c:v>
                </c:pt>
                <c:pt idx="12">
                  <c:v>35.5</c:v>
                </c:pt>
                <c:pt idx="13">
                  <c:v>19.6</c:v>
                </c:pt>
                <c:pt idx="14">
                  <c:v>23</c:v>
                </c:pt>
                <c:pt idx="15">
                  <c:v>12.2</c:v>
                </c:pt>
                <c:pt idx="16">
                  <c:v>14.3</c:v>
                </c:pt>
                <c:pt idx="17">
                  <c:v>23.1</c:v>
                </c:pt>
                <c:pt idx="18">
                  <c:v>24.5</c:v>
                </c:pt>
                <c:pt idx="19">
                  <c:v>35.6</c:v>
                </c:pt>
                <c:pt idx="20">
                  <c:v>37.2</c:v>
                </c:pt>
                <c:pt idx="21">
                  <c:v>35.9</c:v>
                </c:pt>
                <c:pt idx="22">
                  <c:v>33</c:v>
                </c:pt>
                <c:pt idx="23">
                  <c:v>27.1</c:v>
                </c:pt>
                <c:pt idx="24">
                  <c:v>16.7</c:v>
                </c:pt>
                <c:pt idx="25">
                  <c:v>29.7</c:v>
                </c:pt>
                <c:pt idx="26">
                  <c:v>38.3</c:v>
                </c:pt>
                <c:pt idx="27">
                  <c:v>35.5</c:v>
                </c:pt>
                <c:pt idx="28">
                  <c:v>32.4</c:v>
                </c:pt>
                <c:pt idx="29">
                  <c:v>32.9</c:v>
                </c:pt>
              </c:numCache>
            </c:numRef>
          </c:xVal>
          <c:yVal>
            <c:numRef>
              <c:f>'Practice Data'!$C$2:$C$31</c:f>
              <c:numCache>
                <c:formatCode>General</c:formatCode>
                <c:ptCount val="30"/>
                <c:pt idx="0">
                  <c:v>234</c:v>
                </c:pt>
                <c:pt idx="1">
                  <c:v>363</c:v>
                </c:pt>
                <c:pt idx="2">
                  <c:v>192</c:v>
                </c:pt>
                <c:pt idx="3">
                  <c:v>170</c:v>
                </c:pt>
                <c:pt idx="4">
                  <c:v>227</c:v>
                </c:pt>
                <c:pt idx="5">
                  <c:v>373</c:v>
                </c:pt>
                <c:pt idx="6">
                  <c:v>399</c:v>
                </c:pt>
                <c:pt idx="7">
                  <c:v>280</c:v>
                </c:pt>
                <c:pt idx="8">
                  <c:v>348</c:v>
                </c:pt>
                <c:pt idx="9">
                  <c:v>398</c:v>
                </c:pt>
                <c:pt idx="10">
                  <c:v>323</c:v>
                </c:pt>
                <c:pt idx="11">
                  <c:v>164</c:v>
                </c:pt>
                <c:pt idx="12">
                  <c:v>339</c:v>
                </c:pt>
                <c:pt idx="13">
                  <c:v>233</c:v>
                </c:pt>
                <c:pt idx="14">
                  <c:v>275</c:v>
                </c:pt>
                <c:pt idx="15">
                  <c:v>203</c:v>
                </c:pt>
                <c:pt idx="16">
                  <c:v>230</c:v>
                </c:pt>
                <c:pt idx="17">
                  <c:v>298</c:v>
                </c:pt>
                <c:pt idx="18">
                  <c:v>266</c:v>
                </c:pt>
                <c:pt idx="19">
                  <c:v>365</c:v>
                </c:pt>
                <c:pt idx="20">
                  <c:v>379</c:v>
                </c:pt>
                <c:pt idx="21">
                  <c:v>331</c:v>
                </c:pt>
                <c:pt idx="22">
                  <c:v>316</c:v>
                </c:pt>
                <c:pt idx="23">
                  <c:v>332</c:v>
                </c:pt>
                <c:pt idx="24">
                  <c:v>240</c:v>
                </c:pt>
                <c:pt idx="25">
                  <c:v>324</c:v>
                </c:pt>
                <c:pt idx="26">
                  <c:v>428</c:v>
                </c:pt>
                <c:pt idx="27">
                  <c:v>313</c:v>
                </c:pt>
                <c:pt idx="28">
                  <c:v>352</c:v>
                </c:pt>
                <c:pt idx="29">
                  <c:v>366</c:v>
                </c:pt>
              </c:numCache>
            </c:numRef>
          </c:yVal>
          <c:smooth val="1"/>
        </c:ser>
        <c:axId val="63379831"/>
        <c:axId val="43445047"/>
      </c:scatterChart>
      <c:valAx>
        <c:axId val="63379831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Weekly ad spend ($ hundreds)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3445047"/>
        <c:crosses val="autoZero"/>
        <c:crossBetween val="midCat"/>
      </c:valAx>
      <c:valAx>
        <c:axId val="4344504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Weekly online orders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379831"/>
        <c:crosses val="autoZero"/>
        <c:crossBetween val="midCat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10</xdr:col>
      <xdr:colOff>364680</xdr:colOff>
      <xdr:row>18</xdr:row>
      <xdr:rowOff>170640</xdr:rowOff>
    </xdr:to>
    <xdr:graphicFrame>
      <xdr:nvGraphicFramePr>
        <xdr:cNvPr id="0" name="Chart 1"/>
        <xdr:cNvGraphicFramePr/>
      </xdr:nvGraphicFramePr>
      <xdr:xfrm>
        <a:off x="0" y="0"/>
        <a:ext cx="647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1" t="s">
        <v>0</v>
      </c>
    </row>
    <row r="3" customFormat="false" ht="15" hidden="false" customHeight="false" outlineLevel="0" collapsed="false">
      <c r="A3" s="0" t="s">
        <v>1</v>
      </c>
    </row>
    <row r="5" customFormat="false" ht="15" hidden="false" customHeight="false" outlineLevel="0" collapsed="false">
      <c r="A5" s="0" t="s">
        <v>2</v>
      </c>
    </row>
    <row r="6" customFormat="false" ht="15" hidden="false" customHeight="false" outlineLevel="0" collapsed="false">
      <c r="A6" s="0" t="s">
        <v>3</v>
      </c>
    </row>
    <row r="7" customFormat="false" ht="15" hidden="false" customHeight="false" outlineLevel="0" collapsed="false">
      <c r="A7" s="0" t="s">
        <v>4</v>
      </c>
    </row>
    <row r="8" customFormat="false" ht="15" hidden="false" customHeight="false" outlineLevel="0" collapsed="false">
      <c r="A8" s="0" t="s">
        <v>5</v>
      </c>
    </row>
    <row r="9" customFormat="false" ht="15" hidden="false" customHeight="false" outlineLevel="0" collapsed="false">
      <c r="A9" s="0" t="s">
        <v>6</v>
      </c>
    </row>
    <row r="10" customFormat="false" ht="15" hidden="false" customHeight="false" outlineLevel="0" collapsed="false">
      <c r="A10" s="0" t="s">
        <v>7</v>
      </c>
    </row>
    <row r="11" customFormat="false" ht="15" hidden="false" customHeight="false" outlineLevel="0" collapsed="false">
      <c r="A11" s="0" t="s">
        <v>8</v>
      </c>
    </row>
    <row r="12" customFormat="false" ht="15" hidden="false" customHeight="false" outlineLevel="0" collapsed="false">
      <c r="A12" s="0" t="s">
        <v>9</v>
      </c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0" t="s">
        <v>11</v>
      </c>
    </row>
    <row r="16" customFormat="false" ht="15" hidden="false" customHeight="false" outlineLevel="0" collapsed="false">
      <c r="A16" s="0" t="s">
        <v>12</v>
      </c>
    </row>
    <row r="17" customFormat="false" ht="15" hidden="false" customHeight="false" outlineLevel="0" collapsed="false">
      <c r="A17" s="0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20"/>
  </cols>
  <sheetData>
    <row r="1" customFormat="false" ht="31.5" hidden="false" customHeight="true" outlineLevel="0" collapsed="false">
      <c r="A1" s="3" t="s">
        <v>14</v>
      </c>
      <c r="B1" s="3" t="s">
        <v>15</v>
      </c>
      <c r="C1" s="3" t="s">
        <v>16</v>
      </c>
    </row>
    <row r="2" customFormat="false" ht="15" hidden="false" customHeight="false" outlineLevel="0" collapsed="false">
      <c r="A2" s="0" t="n">
        <v>1</v>
      </c>
      <c r="B2" s="4" t="n">
        <v>17.2</v>
      </c>
      <c r="C2" s="4" t="n">
        <v>234</v>
      </c>
    </row>
    <row r="3" customFormat="false" ht="15" hidden="false" customHeight="false" outlineLevel="0" collapsed="false">
      <c r="A3" s="0" t="n">
        <v>2</v>
      </c>
      <c r="B3" s="4" t="n">
        <v>37.2</v>
      </c>
      <c r="C3" s="4" t="n">
        <v>363</v>
      </c>
    </row>
    <row r="4" customFormat="false" ht="15" hidden="false" customHeight="false" outlineLevel="0" collapsed="false">
      <c r="A4" s="0" t="n">
        <v>3</v>
      </c>
      <c r="B4" s="4" t="n">
        <v>9.3</v>
      </c>
      <c r="C4" s="4" t="n">
        <v>192</v>
      </c>
    </row>
    <row r="5" customFormat="false" ht="15" hidden="false" customHeight="false" outlineLevel="0" collapsed="false">
      <c r="A5" s="0" t="n">
        <v>4</v>
      </c>
      <c r="B5" s="4" t="n">
        <v>8.9</v>
      </c>
      <c r="C5" s="4" t="n">
        <v>170</v>
      </c>
    </row>
    <row r="6" customFormat="false" ht="15" hidden="false" customHeight="false" outlineLevel="0" collapsed="false">
      <c r="A6" s="0" t="n">
        <v>5</v>
      </c>
      <c r="B6" s="4" t="n">
        <v>20</v>
      </c>
      <c r="C6" s="4" t="n">
        <v>227</v>
      </c>
    </row>
    <row r="7" customFormat="false" ht="15" hidden="false" customHeight="false" outlineLevel="0" collapsed="false">
      <c r="A7" s="0" t="n">
        <v>6</v>
      </c>
      <c r="B7" s="4" t="n">
        <v>36.6</v>
      </c>
      <c r="C7" s="4" t="n">
        <v>373</v>
      </c>
    </row>
    <row r="8" customFormat="false" ht="15" hidden="false" customHeight="false" outlineLevel="0" collapsed="false">
      <c r="A8" s="0" t="n">
        <v>7</v>
      </c>
      <c r="B8" s="4" t="n">
        <v>39.2</v>
      </c>
      <c r="C8" s="4" t="n">
        <v>399</v>
      </c>
    </row>
    <row r="9" customFormat="false" ht="15" hidden="false" customHeight="false" outlineLevel="0" collapsed="false">
      <c r="A9" s="0" t="n">
        <v>8</v>
      </c>
      <c r="B9" s="4" t="n">
        <v>19.3</v>
      </c>
      <c r="C9" s="4" t="n">
        <v>280</v>
      </c>
    </row>
    <row r="10" customFormat="false" ht="15" hidden="false" customHeight="false" outlineLevel="0" collapsed="false">
      <c r="A10" s="0" t="n">
        <v>9</v>
      </c>
      <c r="B10" s="4" t="n">
        <v>38.3</v>
      </c>
      <c r="C10" s="4" t="n">
        <v>348</v>
      </c>
    </row>
    <row r="11" customFormat="false" ht="15" hidden="false" customHeight="false" outlineLevel="0" collapsed="false">
      <c r="A11" s="0" t="n">
        <v>10</v>
      </c>
      <c r="B11" s="4" t="n">
        <v>39.5</v>
      </c>
      <c r="C11" s="4" t="n">
        <v>398</v>
      </c>
    </row>
    <row r="12" customFormat="false" ht="15" hidden="false" customHeight="false" outlineLevel="0" collapsed="false">
      <c r="A12" s="0" t="n">
        <v>11</v>
      </c>
      <c r="B12" s="4" t="n">
        <v>25.3</v>
      </c>
      <c r="C12" s="4" t="n">
        <v>323</v>
      </c>
    </row>
    <row r="13" customFormat="false" ht="15" hidden="false" customHeight="false" outlineLevel="0" collapsed="false">
      <c r="A13" s="0" t="n">
        <v>12</v>
      </c>
      <c r="B13" s="4" t="n">
        <v>9</v>
      </c>
      <c r="C13" s="4" t="n">
        <v>164</v>
      </c>
    </row>
    <row r="14" customFormat="false" ht="15" hidden="false" customHeight="false" outlineLevel="0" collapsed="false">
      <c r="A14" s="0" t="n">
        <v>13</v>
      </c>
      <c r="B14" s="4" t="n">
        <v>35.5</v>
      </c>
      <c r="C14" s="4" t="n">
        <v>339</v>
      </c>
    </row>
    <row r="15" customFormat="false" ht="15" hidden="false" customHeight="false" outlineLevel="0" collapsed="false">
      <c r="A15" s="0" t="n">
        <v>14</v>
      </c>
      <c r="B15" s="4" t="n">
        <v>19.6</v>
      </c>
      <c r="C15" s="4" t="n">
        <v>233</v>
      </c>
    </row>
    <row r="16" customFormat="false" ht="15" hidden="false" customHeight="false" outlineLevel="0" collapsed="false">
      <c r="A16" s="0" t="n">
        <v>15</v>
      </c>
      <c r="B16" s="4" t="n">
        <v>23</v>
      </c>
      <c r="C16" s="4" t="n">
        <v>275</v>
      </c>
    </row>
    <row r="17" customFormat="false" ht="15" hidden="false" customHeight="false" outlineLevel="0" collapsed="false">
      <c r="A17" s="0" t="n">
        <v>16</v>
      </c>
      <c r="B17" s="4" t="n">
        <v>12.2</v>
      </c>
      <c r="C17" s="4" t="n">
        <v>203</v>
      </c>
    </row>
    <row r="18" customFormat="false" ht="15" hidden="false" customHeight="false" outlineLevel="0" collapsed="false">
      <c r="A18" s="0" t="n">
        <v>17</v>
      </c>
      <c r="B18" s="4" t="n">
        <v>14.3</v>
      </c>
      <c r="C18" s="4" t="n">
        <v>230</v>
      </c>
    </row>
    <row r="19" customFormat="false" ht="15" hidden="false" customHeight="false" outlineLevel="0" collapsed="false">
      <c r="A19" s="0" t="n">
        <v>18</v>
      </c>
      <c r="B19" s="4" t="n">
        <v>23.1</v>
      </c>
      <c r="C19" s="4" t="n">
        <v>298</v>
      </c>
    </row>
    <row r="20" customFormat="false" ht="15" hidden="false" customHeight="false" outlineLevel="0" collapsed="false">
      <c r="A20" s="0" t="n">
        <v>19</v>
      </c>
      <c r="B20" s="4" t="n">
        <v>24.5</v>
      </c>
      <c r="C20" s="4" t="n">
        <v>266</v>
      </c>
    </row>
    <row r="21" customFormat="false" ht="15" hidden="false" customHeight="false" outlineLevel="0" collapsed="false">
      <c r="A21" s="0" t="n">
        <v>20</v>
      </c>
      <c r="B21" s="4" t="n">
        <v>35.6</v>
      </c>
      <c r="C21" s="4" t="n">
        <v>365</v>
      </c>
    </row>
    <row r="22" customFormat="false" ht="15" hidden="false" customHeight="false" outlineLevel="0" collapsed="false">
      <c r="A22" s="0" t="n">
        <v>21</v>
      </c>
      <c r="B22" s="4" t="n">
        <v>37.2</v>
      </c>
      <c r="C22" s="4" t="n">
        <v>379</v>
      </c>
    </row>
    <row r="23" customFormat="false" ht="15" hidden="false" customHeight="false" outlineLevel="0" collapsed="false">
      <c r="A23" s="0" t="n">
        <v>22</v>
      </c>
      <c r="B23" s="4" t="n">
        <v>35.9</v>
      </c>
      <c r="C23" s="4" t="n">
        <v>331</v>
      </c>
    </row>
    <row r="24" customFormat="false" ht="15" hidden="false" customHeight="false" outlineLevel="0" collapsed="false">
      <c r="A24" s="0" t="n">
        <v>23</v>
      </c>
      <c r="B24" s="4" t="n">
        <v>33</v>
      </c>
      <c r="C24" s="4" t="n">
        <v>316</v>
      </c>
    </row>
    <row r="25" customFormat="false" ht="15" hidden="false" customHeight="false" outlineLevel="0" collapsed="false">
      <c r="A25" s="0" t="n">
        <v>24</v>
      </c>
      <c r="B25" s="4" t="n">
        <v>27.1</v>
      </c>
      <c r="C25" s="4" t="n">
        <v>332</v>
      </c>
    </row>
    <row r="26" customFormat="false" ht="15" hidden="false" customHeight="false" outlineLevel="0" collapsed="false">
      <c r="A26" s="0" t="n">
        <v>25</v>
      </c>
      <c r="B26" s="4" t="n">
        <v>16.7</v>
      </c>
      <c r="C26" s="4" t="n">
        <v>240</v>
      </c>
    </row>
    <row r="27" customFormat="false" ht="15" hidden="false" customHeight="false" outlineLevel="0" collapsed="false">
      <c r="A27" s="0" t="n">
        <v>26</v>
      </c>
      <c r="B27" s="4" t="n">
        <v>29.7</v>
      </c>
      <c r="C27" s="4" t="n">
        <v>324</v>
      </c>
    </row>
    <row r="28" customFormat="false" ht="15" hidden="false" customHeight="false" outlineLevel="0" collapsed="false">
      <c r="A28" s="0" t="n">
        <v>27</v>
      </c>
      <c r="B28" s="4" t="n">
        <v>38.3</v>
      </c>
      <c r="C28" s="4" t="n">
        <v>428</v>
      </c>
    </row>
    <row r="29" customFormat="false" ht="15" hidden="false" customHeight="false" outlineLevel="0" collapsed="false">
      <c r="A29" s="0" t="n">
        <v>28</v>
      </c>
      <c r="B29" s="4" t="n">
        <v>35.5</v>
      </c>
      <c r="C29" s="4" t="n">
        <v>313</v>
      </c>
    </row>
    <row r="30" customFormat="false" ht="15" hidden="false" customHeight="false" outlineLevel="0" collapsed="false">
      <c r="A30" s="0" t="n">
        <v>29</v>
      </c>
      <c r="B30" s="4" t="n">
        <v>32.4</v>
      </c>
      <c r="C30" s="4" t="n">
        <v>352</v>
      </c>
    </row>
    <row r="31" customFormat="false" ht="15" hidden="false" customHeight="false" outlineLevel="0" collapsed="false">
      <c r="A31" s="0" t="n">
        <v>30</v>
      </c>
      <c r="B31" s="4" t="n">
        <v>32.9</v>
      </c>
      <c r="C31" s="4" t="n">
        <v>366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2"/>
    <col collapsed="false" customWidth="true" hidden="false" outlineLevel="0" max="2" min="2" style="0" width="16"/>
  </cols>
  <sheetData>
    <row r="1" customFormat="false" ht="15" hidden="false" customHeight="false" outlineLevel="0" collapsed="false">
      <c r="A1" s="2" t="s">
        <v>17</v>
      </c>
    </row>
    <row r="3" customFormat="false" ht="15" hidden="false" customHeight="false" outlineLevel="0" collapsed="false">
      <c r="A3" s="0" t="s">
        <v>18</v>
      </c>
      <c r="B3" s="5" t="n">
        <f aca="false">RSQ('Practice Data'!$C$2:$C$31,'Practice Data'!$B$2:$B$31)</f>
        <v>0.904466843443856</v>
      </c>
    </row>
    <row r="4" customFormat="false" ht="15" hidden="false" customHeight="false" outlineLevel="0" collapsed="false">
      <c r="A4" s="0" t="s">
        <v>19</v>
      </c>
      <c r="B4" s="5" t="n">
        <f aca="false">1-(1-B3)*(B9-1)/(B9-2)</f>
        <v>0.901054944995422</v>
      </c>
    </row>
    <row r="5" customFormat="false" ht="15" hidden="false" customHeight="false" outlineLevel="0" collapsed="false">
      <c r="A5" s="0" t="s">
        <v>20</v>
      </c>
      <c r="B5" s="5" t="n">
        <f aca="false">ABS(CORREL('Practice Data'!$C$2:$C$31,'Practice Data'!$B$2:$B$31))</f>
        <v>0.951034617374076</v>
      </c>
    </row>
    <row r="6" customFormat="false" ht="15" hidden="false" customHeight="false" outlineLevel="0" collapsed="false">
      <c r="A6" s="0" t="s">
        <v>21</v>
      </c>
      <c r="B6" s="5" t="n">
        <f aca="false">STEYX('Practice Data'!$C$2:$C$31,'Practice Data'!$B$2:$B$31)</f>
        <v>22.7097384405886</v>
      </c>
    </row>
    <row r="7" customFormat="false" ht="15" hidden="false" customHeight="false" outlineLevel="0" collapsed="false">
      <c r="A7" s="0" t="s">
        <v>22</v>
      </c>
      <c r="B7" s="5" t="n">
        <f aca="false">INDEX(LINEST('Practice Data'!$C$2:$C$31,'Practice Data'!$B$2:$B$31,TRUE(),TRUE()),1,2)</f>
        <v>121.077127400609</v>
      </c>
    </row>
    <row r="8" customFormat="false" ht="15" hidden="false" customHeight="false" outlineLevel="0" collapsed="false">
      <c r="A8" s="0" t="s">
        <v>23</v>
      </c>
      <c r="B8" s="5" t="n">
        <f aca="false">INDEX(LINEST('Practice Data'!$C$2:$C$31,'Practice Data'!$B$2:$B$31,TRUE(),TRUE()),1,1)</f>
        <v>6.73283663398454</v>
      </c>
    </row>
    <row r="9" customFormat="false" ht="15" hidden="false" customHeight="false" outlineLevel="0" collapsed="false">
      <c r="A9" s="0" t="s">
        <v>24</v>
      </c>
      <c r="B9" s="6" t="n">
        <f aca="false">COUNT('Practice Data'!$B$2:$B$31)</f>
        <v>30</v>
      </c>
    </row>
    <row r="10" customFormat="false" ht="15" hidden="false" customHeight="false" outlineLevel="0" collapsed="false">
      <c r="A10" s="0" t="s">
        <v>25</v>
      </c>
      <c r="B10" s="5" t="n">
        <f aca="false">INDEX(LINEST('Practice Data'!$C$2:$C$31,'Practice Data'!$B$2:$B$31,TRUE(),TRUE()),2,1)</f>
        <v>0.413523123547026</v>
      </c>
    </row>
    <row r="11" customFormat="false" ht="15" hidden="false" customHeight="false" outlineLevel="0" collapsed="false">
      <c r="A11" s="0" t="s">
        <v>26</v>
      </c>
      <c r="B11" s="7" t="n">
        <f aca="false">B8/B10</f>
        <v>16.2816448478942</v>
      </c>
    </row>
    <row r="12" customFormat="false" ht="15" hidden="false" customHeight="false" outlineLevel="0" collapsed="false">
      <c r="A12" s="0" t="s">
        <v>27</v>
      </c>
      <c r="B12" s="8" t="n">
        <f aca="false">_xlfn.T.DIST.2T(ABS(B11),B9-2)</f>
        <v>8.25902740288227E-016</v>
      </c>
    </row>
    <row r="13" customFormat="false" ht="15" hidden="false" customHeight="false" outlineLevel="0" collapsed="false">
      <c r="A13" s="0" t="s">
        <v>28</v>
      </c>
      <c r="B13" s="7" t="n">
        <f aca="false">INDEX(LINEST('Practice Data'!$C$2:$C$31,'Practice Data'!$B$2:$B$31,TRUE(),TRUE()),4,1)</f>
        <v>265.091958952959</v>
      </c>
    </row>
    <row r="14" customFormat="false" ht="15" hidden="false" customHeight="false" outlineLevel="0" collapsed="false">
      <c r="A14" s="0" t="s">
        <v>29</v>
      </c>
      <c r="B14" s="8" t="n">
        <f aca="false">_xlfn.F.DIST.RT(B13,1,B9-2)</f>
        <v>8.25902740288227E-016</v>
      </c>
    </row>
    <row r="17" customFormat="false" ht="15" hidden="false" customHeight="false" outlineLevel="0" collapsed="false">
      <c r="A17" s="0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2026-10-19T10:26:23Z</dcterms:created>
  <dc:creator>openpyxl</dc:creator>
  <dc:description/>
  <dc:language>en-US</dc:language>
  <cp:lastModifiedBy/>
  <dcterms:modified xsi:type="dcterms:W3CDTF">2026-10-19T13:26:26Z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